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105" activeTab="0"/>
  </bookViews>
  <sheets>
    <sheet name="sheet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<sst xmlns="http://schemas.openxmlformats.org/spreadsheetml/2006/main" count="32" uniqueCount="32">
  <si>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附件2：</t>
  </si>
  <si>
    <t>填报单位：云南省分行</t>
  </si>
  <si>
    <t>地区</t>
  </si>
  <si>
    <t>建军币</t>
  </si>
  <si>
    <t>预  约</t>
  </si>
  <si>
    <t>兑  换</t>
  </si>
  <si>
    <t>可预约数量</t>
  </si>
  <si>
    <t>已预约数量</t>
  </si>
  <si>
    <t>预约进度</t>
  </si>
  <si>
    <t>其中：网上预约进度</t>
  </si>
  <si>
    <t>其中：现场预约进度</t>
  </si>
  <si>
    <t>已兑换数量</t>
  </si>
  <si>
    <t>兑换进度=已兑换数量/已预约数量</t>
  </si>
  <si>
    <t>2017年建军90周年纪念币（二批）预约、兑换进度统计表</t>
  </si>
  <si>
    <t>云南省分行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</si>
  <si>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</si>
  <si>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</si>
  <si>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</si>
  <si>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</si>
  <si>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</si>
  <si>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</si>
  <si>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</si>
  <si>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</si>
  <si>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</si>
  <si>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</si>
  <si>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</si>
  <si>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</si>
  <si>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</si>
  <si>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</si>
  <si>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</si>
  <si>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</si>
  <si>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填报日期：2017.11.18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</si>
</sst>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%"/>
    <numFmt numFmtId="178" formatCode="#,##0_);[Red]\(#,##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1" fillId="0" borderId="0" xfId="41">
      <alignment/>
      <protection/>
    </xf>
    <xf numFmtId="0" fontId="3" fillId="0" borderId="0" xfId="41" applyNumberFormat="1" applyFont="1" applyAlignment="1">
      <alignment horizontal="center" vertical="center"/>
      <protection/>
    </xf>
    <xf numFmtId="0" fontId="1" fillId="0" borderId="0" xfId="41" applyFont="1" applyAlignment="1">
      <alignment vertical="center"/>
      <protection/>
    </xf>
    <xf numFmtId="14" fontId="1" fillId="0" borderId="0" xfId="41" applyNumberFormat="1" applyFont="1" applyAlignment="1">
      <alignment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177" fontId="3" fillId="33" borderId="10" xfId="41" applyNumberFormat="1" applyFont="1" applyFill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center" vertical="center" wrapText="1"/>
      <protection/>
    </xf>
    <xf numFmtId="177" fontId="6" fillId="33" borderId="10" xfId="41" applyNumberFormat="1" applyFont="1" applyFill="1" applyBorder="1" applyAlignment="1">
      <alignment horizontal="center" vertical="center" wrapText="1"/>
      <protection/>
    </xf>
    <xf numFmtId="0" fontId="1" fillId="0" borderId="0" xfId="41" applyAlignment="1">
      <alignment vertical="center" wrapText="1"/>
      <protection/>
    </xf>
    <xf numFmtId="0" fontId="7" fillId="0" borderId="0" xfId="41" applyFont="1" applyAlignment="1">
      <alignment vertical="center"/>
      <protection/>
    </xf>
    <xf numFmtId="0" fontId="7" fillId="0" borderId="0" xfId="41" applyFont="1" applyFill="1" applyAlignment="1">
      <alignment vertical="center"/>
      <protection/>
    </xf>
    <xf numFmtId="0" fontId="10" fillId="0" borderId="0" xfId="41" applyFont="1" applyAlignment="1">
      <alignment horizontal="center" vertical="center"/>
      <protection/>
    </xf>
    <xf numFmtId="177" fontId="10" fillId="0" borderId="0" xfId="41" applyNumberFormat="1" applyFont="1" applyAlignment="1">
      <alignment horizontal="center" vertical="center"/>
      <protection/>
    </xf>
    <xf numFmtId="0" fontId="11" fillId="0" borderId="0" xfId="41" applyFont="1" applyAlignment="1">
      <alignment vertical="center"/>
      <protection/>
    </xf>
    <xf numFmtId="177" fontId="11" fillId="0" borderId="0" xfId="41" applyNumberFormat="1" applyFont="1" applyAlignment="1">
      <alignment vertical="center"/>
      <protection/>
    </xf>
    <xf numFmtId="0" fontId="12" fillId="0" borderId="0" xfId="41" applyFont="1" applyAlignment="1">
      <alignment vertical="center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2" fillId="0" borderId="0" xfId="41" applyFont="1" applyAlignment="1">
      <alignment horizontal="center" vertical="center"/>
      <protection/>
    </xf>
    <xf numFmtId="0" fontId="3" fillId="0" borderId="12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13" xfId="41" applyFont="1" applyBorder="1" applyAlignment="1">
      <alignment horizontal="center" vertical="center"/>
      <protection/>
    </xf>
    <xf numFmtId="176" fontId="13" fillId="0" borderId="13" xfId="41" applyNumberFormat="1" applyFont="1" applyBorder="1" applyAlignment="1">
      <alignment horizontal="center" vertical="center"/>
      <protection/>
    </xf>
    <xf numFmtId="176" fontId="13" fillId="0" borderId="0" xfId="41" applyNumberFormat="1" applyFont="1" applyBorder="1" applyAlignment="1">
      <alignment horizontal="center" vertical="center"/>
      <protection/>
    </xf>
    <xf numFmtId="177" fontId="3" fillId="0" borderId="0" xfId="41" applyNumberFormat="1" applyFont="1" applyBorder="1" applyAlignment="1">
      <alignment horizontal="right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14" xfId="41" applyFont="1" applyBorder="1" applyAlignment="1">
      <alignment horizontal="center" vertical="center"/>
      <protection/>
    </xf>
    <xf numFmtId="0" fontId="4" fillId="0" borderId="15" xfId="41" applyFont="1" applyBorder="1" applyAlignment="1">
      <alignment horizontal="center" vertical="center"/>
      <protection/>
    </xf>
    <xf numFmtId="177" fontId="4" fillId="0" borderId="11" xfId="41" applyNumberFormat="1" applyFont="1" applyBorder="1" applyAlignment="1">
      <alignment horizontal="center" vertical="center"/>
      <protection/>
    </xf>
    <xf numFmtId="177" fontId="4" fillId="0" borderId="15" xfId="41" applyNumberFormat="1" applyFont="1" applyBorder="1" applyAlignment="1">
      <alignment horizontal="center" vertical="center"/>
      <protection/>
    </xf>
    <xf numFmtId="176" fontId="3" fillId="34" borderId="10" xfId="4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nccb\Documents\&#20113;&#21335;&#30465;&#20998;&#34892;2017&#24180;&#24314;&#20891;&#24065;&#21457;&#34892;&#36827;&#24230;&#32479;&#35745;&#34920;&#65288;&#36716;&#25442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5">
          <cell r="J5">
            <v>0.9049790799527202</v>
          </cell>
          <cell r="O5" t="e">
            <v>#DIV/0!</v>
          </cell>
        </row>
        <row r="6">
          <cell r="C6">
            <v>1179864</v>
          </cell>
          <cell r="D6">
            <v>1063180</v>
          </cell>
          <cell r="F6">
            <v>0</v>
          </cell>
          <cell r="J6">
            <v>0.901103856037645</v>
          </cell>
          <cell r="O6" t="e">
            <v>#DIV/0!</v>
          </cell>
        </row>
        <row r="7">
          <cell r="C7">
            <v>60000</v>
          </cell>
          <cell r="D7">
            <v>59682</v>
          </cell>
          <cell r="F7">
            <v>0</v>
          </cell>
          <cell r="J7">
            <v>0.9947</v>
          </cell>
          <cell r="O7" t="e">
            <v>#DIV/0!</v>
          </cell>
        </row>
        <row r="8">
          <cell r="C8">
            <v>82859</v>
          </cell>
          <cell r="D8">
            <v>82859</v>
          </cell>
          <cell r="F8">
            <v>0</v>
          </cell>
          <cell r="J8">
            <v>1</v>
          </cell>
          <cell r="O8" t="e">
            <v>#DIV/0!</v>
          </cell>
        </row>
        <row r="9">
          <cell r="C9">
            <v>95599</v>
          </cell>
          <cell r="D9">
            <v>95599</v>
          </cell>
          <cell r="F9">
            <v>0</v>
          </cell>
          <cell r="J9">
            <v>1</v>
          </cell>
          <cell r="O9" t="e">
            <v>#DIV/0!</v>
          </cell>
        </row>
        <row r="10">
          <cell r="C10">
            <v>84291</v>
          </cell>
          <cell r="D10">
            <v>84291</v>
          </cell>
          <cell r="F10">
            <v>0</v>
          </cell>
          <cell r="J10">
            <v>1</v>
          </cell>
          <cell r="O10" t="e">
            <v>#DIV/0!</v>
          </cell>
        </row>
        <row r="11">
          <cell r="C11">
            <v>111242</v>
          </cell>
          <cell r="D11">
            <v>79594</v>
          </cell>
          <cell r="F11">
            <v>0</v>
          </cell>
          <cell r="J11">
            <v>0.7155031373042556</v>
          </cell>
          <cell r="O11" t="e">
            <v>#DIV/0!</v>
          </cell>
        </row>
        <row r="12">
          <cell r="C12">
            <v>45154</v>
          </cell>
          <cell r="D12">
            <v>45154</v>
          </cell>
          <cell r="F12">
            <v>0</v>
          </cell>
          <cell r="J12">
            <v>1</v>
          </cell>
          <cell r="O12" t="e">
            <v>#DIV/0!</v>
          </cell>
        </row>
        <row r="13">
          <cell r="C13">
            <v>50602</v>
          </cell>
          <cell r="D13">
            <v>50602</v>
          </cell>
          <cell r="F13">
            <v>0</v>
          </cell>
          <cell r="J13">
            <v>1</v>
          </cell>
          <cell r="O13" t="e">
            <v>#DIV/0!</v>
          </cell>
        </row>
        <row r="14">
          <cell r="C14">
            <v>67976</v>
          </cell>
          <cell r="D14">
            <v>67976</v>
          </cell>
          <cell r="F14">
            <v>0</v>
          </cell>
          <cell r="J14">
            <v>1</v>
          </cell>
          <cell r="O14" t="e">
            <v>#DIV/0!</v>
          </cell>
        </row>
        <row r="15">
          <cell r="C15">
            <v>65553</v>
          </cell>
          <cell r="D15">
            <v>65553</v>
          </cell>
          <cell r="F15">
            <v>0</v>
          </cell>
          <cell r="J15">
            <v>1</v>
          </cell>
          <cell r="O15" t="e">
            <v>#DIV/0!</v>
          </cell>
        </row>
        <row r="16">
          <cell r="C16">
            <v>48557</v>
          </cell>
          <cell r="D16">
            <v>48557</v>
          </cell>
          <cell r="F16">
            <v>0</v>
          </cell>
          <cell r="J16">
            <v>1</v>
          </cell>
          <cell r="O16" t="e">
            <v>#DIV/0!</v>
          </cell>
        </row>
        <row r="17">
          <cell r="C17">
            <v>48058</v>
          </cell>
          <cell r="D17">
            <v>40525</v>
          </cell>
          <cell r="F17">
            <v>0</v>
          </cell>
          <cell r="J17">
            <v>0.8432519039493945</v>
          </cell>
          <cell r="O17" t="e">
            <v>#DIV/0!</v>
          </cell>
        </row>
        <row r="18">
          <cell r="C18">
            <v>49092</v>
          </cell>
          <cell r="D18">
            <v>35561</v>
          </cell>
          <cell r="F18">
            <v>0</v>
          </cell>
          <cell r="J18">
            <v>0.7243746435264401</v>
          </cell>
          <cell r="O18" t="e">
            <v>#DIV/0!</v>
          </cell>
        </row>
        <row r="19">
          <cell r="C19">
            <v>44780</v>
          </cell>
          <cell r="D19">
            <v>39561</v>
          </cell>
          <cell r="F19">
            <v>0</v>
          </cell>
          <cell r="J19">
            <v>0.8834524341223761</v>
          </cell>
          <cell r="O19" t="e">
            <v>#DIV/0!</v>
          </cell>
        </row>
        <row r="20">
          <cell r="C20">
            <v>36150</v>
          </cell>
          <cell r="D20">
            <v>10027</v>
          </cell>
          <cell r="F20">
            <v>0</v>
          </cell>
          <cell r="J20">
            <v>0.277372060857538</v>
          </cell>
          <cell r="O20" t="e">
            <v>#DIV/0!</v>
          </cell>
        </row>
        <row r="21">
          <cell r="C21">
            <v>46136</v>
          </cell>
          <cell r="D21">
            <v>46136</v>
          </cell>
          <cell r="F21">
            <v>0</v>
          </cell>
          <cell r="J21">
            <v>1</v>
          </cell>
          <cell r="O2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15.140625" style="0" customWidth="1"/>
    <col min="2" max="2" width="14.8515625" style="0" customWidth="1"/>
    <col min="3" max="3" width="14.140625" style="0" customWidth="1"/>
    <col min="4" max="4" width="12.57421875" style="0" customWidth="1"/>
    <col min="7" max="7" width="15.57421875" style="0" customWidth="1"/>
    <col min="8" max="8" width="14.140625" style="0" customWidth="1"/>
  </cols>
  <sheetData>
    <row r="1" spans="1:17" ht="14.25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5" t="s">
        <v>13</v>
      </c>
      <c r="B2" s="25"/>
      <c r="C2" s="25"/>
      <c r="D2" s="25"/>
      <c r="E2" s="25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29" t="s">
        <v>1</v>
      </c>
      <c r="B3" s="30"/>
      <c r="C3" s="2"/>
      <c r="D3" s="31" t="s">
        <v>31</v>
      </c>
      <c r="E3" s="31"/>
      <c r="F3" s="31"/>
      <c r="G3" s="31"/>
      <c r="H3" s="31"/>
      <c r="I3" s="3"/>
      <c r="J3" s="3"/>
      <c r="K3" s="3"/>
      <c r="L3" s="3"/>
      <c r="M3" s="3"/>
      <c r="N3" s="3"/>
      <c r="O3" s="3"/>
      <c r="P3" s="3"/>
      <c r="Q3" s="4"/>
    </row>
    <row r="4" spans="1:17" ht="18.75">
      <c r="A4" s="26" t="s">
        <v>2</v>
      </c>
      <c r="B4" s="37" t="s">
        <v>3</v>
      </c>
      <c r="C4" s="37"/>
      <c r="D4" s="37"/>
      <c r="E4" s="37"/>
      <c r="F4" s="37"/>
      <c r="G4" s="37"/>
      <c r="H4" s="37"/>
      <c r="I4" s="3"/>
      <c r="J4" s="3"/>
      <c r="K4" s="3"/>
      <c r="L4" s="3"/>
      <c r="M4" s="3"/>
      <c r="N4" s="3"/>
      <c r="O4" s="3"/>
      <c r="P4" s="3"/>
      <c r="Q4" s="4"/>
    </row>
    <row r="5" spans="1:17" ht="20.25">
      <c r="A5" s="27"/>
      <c r="B5" s="32" t="s">
        <v>4</v>
      </c>
      <c r="C5" s="33"/>
      <c r="D5" s="33"/>
      <c r="E5" s="33"/>
      <c r="F5" s="34"/>
      <c r="G5" s="35" t="s">
        <v>5</v>
      </c>
      <c r="H5" s="36"/>
      <c r="I5" s="1"/>
      <c r="J5" s="1"/>
      <c r="K5" s="1"/>
      <c r="L5" s="1"/>
      <c r="M5" s="1"/>
      <c r="N5" s="1"/>
      <c r="O5" s="1"/>
      <c r="P5" s="1"/>
      <c r="Q5" s="1"/>
    </row>
    <row r="6" spans="1:17" ht="40.5">
      <c r="A6" s="28"/>
      <c r="B6" s="5" t="s">
        <v>6</v>
      </c>
      <c r="C6" s="5" t="s">
        <v>7</v>
      </c>
      <c r="D6" s="6" t="s">
        <v>8</v>
      </c>
      <c r="E6" s="7" t="s">
        <v>9</v>
      </c>
      <c r="F6" s="7" t="s">
        <v>10</v>
      </c>
      <c r="G6" s="5" t="s">
        <v>11</v>
      </c>
      <c r="H6" s="8" t="s">
        <v>12</v>
      </c>
      <c r="I6" s="9"/>
      <c r="J6" s="9"/>
      <c r="K6" s="9"/>
      <c r="L6" s="9"/>
      <c r="M6" s="9"/>
      <c r="N6" s="9"/>
      <c r="O6" s="9"/>
      <c r="P6" s="9"/>
      <c r="Q6" s="9"/>
    </row>
    <row r="7" spans="1:17" ht="18.75">
      <c r="A7" s="23" t="s">
        <v>14</v>
      </c>
      <c r="B7" s="17">
        <f>SUM(B8:B23)</f>
        <v>2115913</v>
      </c>
      <c r="C7" s="17">
        <f>SUM(C8:C23)</f>
        <v>1914857</v>
      </c>
      <c r="D7" s="18">
        <f>C7/B7</f>
        <v>0.9049790799527202</v>
      </c>
      <c r="E7" s="19">
        <f>'[1]孙中山币'!J5</f>
        <v>0.9049790799527202</v>
      </c>
      <c r="F7" s="19" t="e">
        <f>'[1]孙中山币'!O5</f>
        <v>#DIV/0!</v>
      </c>
      <c r="G7" s="17">
        <f>SUM(G8:G23)</f>
        <v>0</v>
      </c>
      <c r="H7" s="18">
        <f>G7/C7</f>
        <v>0</v>
      </c>
      <c r="I7" s="10"/>
      <c r="J7" s="10"/>
      <c r="K7" s="10"/>
      <c r="L7" s="10"/>
      <c r="M7" s="10"/>
      <c r="N7" s="10"/>
      <c r="O7" s="10"/>
      <c r="P7" s="10"/>
      <c r="Q7" s="10"/>
    </row>
    <row r="8" spans="1:17" ht="18.75">
      <c r="A8" s="24" t="s">
        <v>15</v>
      </c>
      <c r="B8" s="20">
        <f>'[1]孙中山币'!C6</f>
        <v>1179864</v>
      </c>
      <c r="C8" s="21">
        <f>'[1]孙中山币'!D6</f>
        <v>1063180</v>
      </c>
      <c r="D8" s="18">
        <f aca="true" t="shared" si="0" ref="D8:D23">C8/B8</f>
        <v>0.901103856037645</v>
      </c>
      <c r="E8" s="22">
        <f>'[1]孙中山币'!J6</f>
        <v>0.901103856037645</v>
      </c>
      <c r="F8" s="22" t="e">
        <f>'[1]孙中山币'!O6</f>
        <v>#DIV/0!</v>
      </c>
      <c r="G8" s="21">
        <f>'[1]孙中山币'!F6</f>
        <v>0</v>
      </c>
      <c r="H8" s="18">
        <f aca="true" t="shared" si="1" ref="H8:H23">G8/C8</f>
        <v>0</v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18.75">
      <c r="A9" s="24" t="s">
        <v>16</v>
      </c>
      <c r="B9" s="20">
        <f>'[1]孙中山币'!C7</f>
        <v>60000</v>
      </c>
      <c r="C9" s="21">
        <f>'[1]孙中山币'!D7</f>
        <v>59682</v>
      </c>
      <c r="D9" s="18">
        <f t="shared" si="0"/>
        <v>0.9947</v>
      </c>
      <c r="E9" s="22">
        <f>'[1]孙中山币'!J7</f>
        <v>0.9947</v>
      </c>
      <c r="F9" s="22" t="e">
        <f>'[1]孙中山币'!O7</f>
        <v>#DIV/0!</v>
      </c>
      <c r="G9" s="21">
        <f>'[1]孙中山币'!F7</f>
        <v>0</v>
      </c>
      <c r="H9" s="18">
        <f t="shared" si="1"/>
        <v>0</v>
      </c>
      <c r="I9" s="10"/>
      <c r="J9" s="10"/>
      <c r="K9" s="10"/>
      <c r="L9" s="10"/>
      <c r="M9" s="10"/>
      <c r="N9" s="10"/>
      <c r="O9" s="10"/>
      <c r="P9" s="10"/>
      <c r="Q9" s="10"/>
    </row>
    <row r="10" spans="1:17" ht="18.75">
      <c r="A10" s="24" t="s">
        <v>17</v>
      </c>
      <c r="B10" s="20">
        <f>'[1]孙中山币'!C8</f>
        <v>82859</v>
      </c>
      <c r="C10" s="21">
        <f>'[1]孙中山币'!D8</f>
        <v>82859</v>
      </c>
      <c r="D10" s="18">
        <f t="shared" si="0"/>
        <v>1</v>
      </c>
      <c r="E10" s="22">
        <f>'[1]孙中山币'!J8</f>
        <v>1</v>
      </c>
      <c r="F10" s="22" t="e">
        <f>'[1]孙中山币'!O8</f>
        <v>#DIV/0!</v>
      </c>
      <c r="G10" s="21">
        <f>'[1]孙中山币'!F8</f>
        <v>0</v>
      </c>
      <c r="H10" s="18">
        <f t="shared" si="1"/>
        <v>0</v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24" t="s">
        <v>18</v>
      </c>
      <c r="B11" s="20">
        <f>'[1]孙中山币'!C9</f>
        <v>95599</v>
      </c>
      <c r="C11" s="21">
        <f>'[1]孙中山币'!D9</f>
        <v>95599</v>
      </c>
      <c r="D11" s="18">
        <f t="shared" si="0"/>
        <v>1</v>
      </c>
      <c r="E11" s="22">
        <f>'[1]孙中山币'!J9</f>
        <v>1</v>
      </c>
      <c r="F11" s="22" t="e">
        <f>'[1]孙中山币'!O9</f>
        <v>#DIV/0!</v>
      </c>
      <c r="G11" s="21">
        <f>'[1]孙中山币'!F9</f>
        <v>0</v>
      </c>
      <c r="H11" s="18">
        <f t="shared" si="1"/>
        <v>0</v>
      </c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8.75">
      <c r="A12" s="24" t="s">
        <v>19</v>
      </c>
      <c r="B12" s="20">
        <f>'[1]孙中山币'!C10</f>
        <v>84291</v>
      </c>
      <c r="C12" s="21">
        <f>'[1]孙中山币'!D10</f>
        <v>84291</v>
      </c>
      <c r="D12" s="18">
        <f t="shared" si="0"/>
        <v>1</v>
      </c>
      <c r="E12" s="22">
        <f>'[1]孙中山币'!J10</f>
        <v>1</v>
      </c>
      <c r="F12" s="22" t="e">
        <f>'[1]孙中山币'!O10</f>
        <v>#DIV/0!</v>
      </c>
      <c r="G12" s="21">
        <f>'[1]孙中山币'!F10</f>
        <v>0</v>
      </c>
      <c r="H12" s="18">
        <f t="shared" si="1"/>
        <v>0</v>
      </c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8.75">
      <c r="A13" s="24" t="s">
        <v>20</v>
      </c>
      <c r="B13" s="20">
        <f>'[1]孙中山币'!C11</f>
        <v>111242</v>
      </c>
      <c r="C13" s="21">
        <f>'[1]孙中山币'!D11</f>
        <v>79594</v>
      </c>
      <c r="D13" s="18">
        <f t="shared" si="0"/>
        <v>0.7155031373042556</v>
      </c>
      <c r="E13" s="22">
        <f>'[1]孙中山币'!J11</f>
        <v>0.7155031373042556</v>
      </c>
      <c r="F13" s="22" t="e">
        <f>'[1]孙中山币'!O11</f>
        <v>#DIV/0!</v>
      </c>
      <c r="G13" s="21">
        <f>'[1]孙中山币'!F11</f>
        <v>0</v>
      </c>
      <c r="H13" s="18">
        <f t="shared" si="1"/>
        <v>0</v>
      </c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8.75">
      <c r="A14" s="24" t="s">
        <v>21</v>
      </c>
      <c r="B14" s="20">
        <f>'[1]孙中山币'!C12</f>
        <v>45154</v>
      </c>
      <c r="C14" s="21">
        <f>'[1]孙中山币'!D12</f>
        <v>45154</v>
      </c>
      <c r="D14" s="18">
        <f t="shared" si="0"/>
        <v>1</v>
      </c>
      <c r="E14" s="22">
        <f>'[1]孙中山币'!J12</f>
        <v>1</v>
      </c>
      <c r="F14" s="22" t="e">
        <f>'[1]孙中山币'!O12</f>
        <v>#DIV/0!</v>
      </c>
      <c r="G14" s="21">
        <f>'[1]孙中山币'!F12</f>
        <v>0</v>
      </c>
      <c r="H14" s="18">
        <f t="shared" si="1"/>
        <v>0</v>
      </c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8.75">
      <c r="A15" s="24" t="s">
        <v>22</v>
      </c>
      <c r="B15" s="20">
        <f>'[1]孙中山币'!C13</f>
        <v>50602</v>
      </c>
      <c r="C15" s="21">
        <f>'[1]孙中山币'!D13</f>
        <v>50602</v>
      </c>
      <c r="D15" s="18">
        <f t="shared" si="0"/>
        <v>1</v>
      </c>
      <c r="E15" s="22">
        <f>'[1]孙中山币'!J13</f>
        <v>1</v>
      </c>
      <c r="F15" s="22" t="e">
        <f>'[1]孙中山币'!O13</f>
        <v>#DIV/0!</v>
      </c>
      <c r="G15" s="21">
        <f>'[1]孙中山币'!F13</f>
        <v>0</v>
      </c>
      <c r="H15" s="18">
        <f t="shared" si="1"/>
        <v>0</v>
      </c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8.75">
      <c r="A16" s="24" t="s">
        <v>23</v>
      </c>
      <c r="B16" s="20">
        <f>'[1]孙中山币'!C14</f>
        <v>67976</v>
      </c>
      <c r="C16" s="21">
        <f>'[1]孙中山币'!D14</f>
        <v>67976</v>
      </c>
      <c r="D16" s="18">
        <f t="shared" si="0"/>
        <v>1</v>
      </c>
      <c r="E16" s="22">
        <f>'[1]孙中山币'!J14</f>
        <v>1</v>
      </c>
      <c r="F16" s="22" t="e">
        <f>'[1]孙中山币'!O14</f>
        <v>#DIV/0!</v>
      </c>
      <c r="G16" s="21">
        <f>'[1]孙中山币'!F14</f>
        <v>0</v>
      </c>
      <c r="H16" s="18">
        <f t="shared" si="1"/>
        <v>0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1:8" ht="18.75">
      <c r="A17" s="24" t="s">
        <v>24</v>
      </c>
      <c r="B17" s="20">
        <f>'[1]孙中山币'!C15</f>
        <v>65553</v>
      </c>
      <c r="C17" s="21">
        <f>'[1]孙中山币'!D15</f>
        <v>65553</v>
      </c>
      <c r="D17" s="18">
        <f t="shared" si="0"/>
        <v>1</v>
      </c>
      <c r="E17" s="22">
        <f>'[1]孙中山币'!J15</f>
        <v>1</v>
      </c>
      <c r="F17" s="22" t="e">
        <f>'[1]孙中山币'!O15</f>
        <v>#DIV/0!</v>
      </c>
      <c r="G17" s="21">
        <f>'[1]孙中山币'!F15</f>
        <v>0</v>
      </c>
      <c r="H17" s="18">
        <f t="shared" si="1"/>
        <v>0</v>
      </c>
    </row>
    <row r="18" spans="1:8" ht="18.75">
      <c r="A18" s="24" t="s">
        <v>25</v>
      </c>
      <c r="B18" s="20">
        <f>'[1]孙中山币'!C16</f>
        <v>48557</v>
      </c>
      <c r="C18" s="21">
        <f>'[1]孙中山币'!D16</f>
        <v>48557</v>
      </c>
      <c r="D18" s="18">
        <f t="shared" si="0"/>
        <v>1</v>
      </c>
      <c r="E18" s="22">
        <f>'[1]孙中山币'!J16</f>
        <v>1</v>
      </c>
      <c r="F18" s="22" t="e">
        <f>'[1]孙中山币'!O16</f>
        <v>#DIV/0!</v>
      </c>
      <c r="G18" s="21">
        <f>'[1]孙中山币'!F16</f>
        <v>0</v>
      </c>
      <c r="H18" s="18">
        <f t="shared" si="1"/>
        <v>0</v>
      </c>
    </row>
    <row r="19" spans="1:8" ht="18.75">
      <c r="A19" s="24" t="s">
        <v>26</v>
      </c>
      <c r="B19" s="20">
        <f>'[1]孙中山币'!C17</f>
        <v>48058</v>
      </c>
      <c r="C19" s="21">
        <f>'[1]孙中山币'!D17</f>
        <v>40525</v>
      </c>
      <c r="D19" s="18">
        <f t="shared" si="0"/>
        <v>0.8432519039493945</v>
      </c>
      <c r="E19" s="22">
        <f>'[1]孙中山币'!J17</f>
        <v>0.8432519039493945</v>
      </c>
      <c r="F19" s="22" t="e">
        <f>'[1]孙中山币'!O17</f>
        <v>#DIV/0!</v>
      </c>
      <c r="G19" s="21">
        <f>'[1]孙中山币'!F17</f>
        <v>0</v>
      </c>
      <c r="H19" s="18">
        <f t="shared" si="1"/>
        <v>0</v>
      </c>
    </row>
    <row r="20" spans="1:8" ht="18.75">
      <c r="A20" s="24" t="s">
        <v>27</v>
      </c>
      <c r="B20" s="20">
        <f>'[1]孙中山币'!C18</f>
        <v>49092</v>
      </c>
      <c r="C20" s="21">
        <f>'[1]孙中山币'!D18</f>
        <v>35561</v>
      </c>
      <c r="D20" s="18">
        <f t="shared" si="0"/>
        <v>0.7243746435264401</v>
      </c>
      <c r="E20" s="22">
        <f>'[1]孙中山币'!J18</f>
        <v>0.7243746435264401</v>
      </c>
      <c r="F20" s="22" t="e">
        <f>'[1]孙中山币'!O18</f>
        <v>#DIV/0!</v>
      </c>
      <c r="G20" s="21">
        <f>'[1]孙中山币'!F18</f>
        <v>0</v>
      </c>
      <c r="H20" s="18">
        <f t="shared" si="1"/>
        <v>0</v>
      </c>
    </row>
    <row r="21" spans="1:8" ht="18.75">
      <c r="A21" s="24" t="s">
        <v>28</v>
      </c>
      <c r="B21" s="20">
        <f>'[1]孙中山币'!C19</f>
        <v>44780</v>
      </c>
      <c r="C21" s="21">
        <f>'[1]孙中山币'!D19</f>
        <v>39561</v>
      </c>
      <c r="D21" s="18">
        <f t="shared" si="0"/>
        <v>0.8834524341223761</v>
      </c>
      <c r="E21" s="22">
        <f>'[1]孙中山币'!J19</f>
        <v>0.8834524341223761</v>
      </c>
      <c r="F21" s="22" t="e">
        <f>'[1]孙中山币'!O19</f>
        <v>#DIV/0!</v>
      </c>
      <c r="G21" s="21">
        <f>'[1]孙中山币'!F19</f>
        <v>0</v>
      </c>
      <c r="H21" s="18">
        <f t="shared" si="1"/>
        <v>0</v>
      </c>
    </row>
    <row r="22" spans="1:8" ht="18.75">
      <c r="A22" s="24" t="s">
        <v>29</v>
      </c>
      <c r="B22" s="20">
        <f>'[1]孙中山币'!C20</f>
        <v>36150</v>
      </c>
      <c r="C22" s="21">
        <f>'[1]孙中山币'!D20</f>
        <v>10027</v>
      </c>
      <c r="D22" s="18">
        <f t="shared" si="0"/>
        <v>0.277372060857538</v>
      </c>
      <c r="E22" s="22">
        <f>'[1]孙中山币'!J20</f>
        <v>0.277372060857538</v>
      </c>
      <c r="F22" s="22" t="e">
        <f>'[1]孙中山币'!O20</f>
        <v>#DIV/0!</v>
      </c>
      <c r="G22" s="21">
        <f>'[1]孙中山币'!F20</f>
        <v>0</v>
      </c>
      <c r="H22" s="18">
        <f t="shared" si="1"/>
        <v>0</v>
      </c>
    </row>
    <row r="23" spans="1:8" ht="18.75">
      <c r="A23" s="24" t="s">
        <v>30</v>
      </c>
      <c r="B23" s="20">
        <f>'[1]孙中山币'!C21</f>
        <v>46136</v>
      </c>
      <c r="C23" s="21">
        <f>'[1]孙中山币'!D21</f>
        <v>46136</v>
      </c>
      <c r="D23" s="18">
        <f t="shared" si="0"/>
        <v>1</v>
      </c>
      <c r="E23" s="22">
        <f>'[1]孙中山币'!J21</f>
        <v>1</v>
      </c>
      <c r="F23" s="22" t="e">
        <f>'[1]孙中山币'!O21</f>
        <v>#DIV/0!</v>
      </c>
      <c r="G23" s="21">
        <f>'[1]孙中山币'!F21</f>
        <v>0</v>
      </c>
      <c r="H23" s="18">
        <f t="shared" si="1"/>
        <v>0</v>
      </c>
    </row>
    <row r="24" spans="1:8" ht="13.5">
      <c r="A24" s="12"/>
      <c r="B24" s="12"/>
      <c r="C24" s="12"/>
      <c r="D24" s="13"/>
      <c r="E24" s="13"/>
      <c r="F24" s="13"/>
      <c r="G24" s="13"/>
      <c r="H24" s="13"/>
    </row>
    <row r="25" spans="1:8" ht="13.5">
      <c r="A25" s="14"/>
      <c r="B25" s="14"/>
      <c r="C25" s="14"/>
      <c r="D25" s="15"/>
      <c r="E25" s="15"/>
      <c r="F25" s="15"/>
      <c r="G25" s="15"/>
      <c r="H25" s="15"/>
    </row>
    <row r="26" spans="1:8" ht="13.5">
      <c r="A26" s="14"/>
      <c r="B26" s="14"/>
      <c r="C26" s="14"/>
      <c r="D26" s="15"/>
      <c r="E26" s="15"/>
      <c r="F26" s="15"/>
      <c r="G26" s="15"/>
      <c r="H26" s="15"/>
    </row>
    <row r="27" spans="1:8" ht="13.5">
      <c r="A27" s="14"/>
      <c r="B27" s="14"/>
      <c r="C27" s="14"/>
      <c r="D27" s="15"/>
      <c r="E27" s="15"/>
      <c r="F27" s="15"/>
      <c r="G27" s="15"/>
      <c r="H27" s="15"/>
    </row>
  </sheetData>
  <sheetProtection/>
  <mergeCells count="7">
    <mergeCell ref="A2:H2"/>
    <mergeCell ref="A4:A6"/>
    <mergeCell ref="A3:B3"/>
    <mergeCell ref="D3:H3"/>
    <mergeCell ref="B5:F5"/>
    <mergeCell ref="G5:H5"/>
    <mergeCell ref="B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张城恺</cp:lastModifiedBy>
  <dcterms:created xsi:type="dcterms:W3CDTF">2017-09-28T08:36:15Z</dcterms:created>
  <dcterms:modified xsi:type="dcterms:W3CDTF">2017-11-19T00:31:01Z</dcterms:modified>
  <cp:category/>
  <cp:version/>
  <cp:contentType/>
  <cp:contentStatus/>
</cp:coreProperties>
</file>