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568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<sst xmlns="http://schemas.openxmlformats.org/spreadsheetml/2006/main" count="31" uniqueCount="31">
  <si>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</si>
  <si>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2017年贺岁纪念币（二批）预约、兑换进度统计表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</si>
  <si>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</si>
  <si>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</si>
  <si>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</si>
  <si>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</si>
  <si>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</si>
  <si>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</si>
  <si>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</si>
  <si>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</si>
  <si>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</si>
  <si>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</si>
  <si>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</si>
  <si>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</si>
  <si>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</si>
  <si>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</si>
  <si>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</si>
  <si>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</si>
  <si>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</si>
  <si>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</si>
  <si>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</si>
  <si>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</si>
  <si>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</si>
  <si>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</si>
  <si>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</si>
  <si>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</si>
  <si>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</si>
  <si>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</si>
  <si>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</si>
  <si>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</si>
  <si>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填报时间：2017年2月20日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</si>
</sst>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65288;&#20108;&#25209;&#65289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0.26852084310337077</v>
          </cell>
        </row>
        <row r="6">
          <cell r="C6">
            <v>2581331</v>
          </cell>
          <cell r="D6">
            <v>420191</v>
          </cell>
          <cell r="F6">
            <v>0</v>
          </cell>
          <cell r="J6">
            <v>0.16278075148053464</v>
          </cell>
        </row>
        <row r="7">
          <cell r="C7">
            <v>22646</v>
          </cell>
          <cell r="D7">
            <v>21511</v>
          </cell>
          <cell r="F7">
            <v>0</v>
          </cell>
          <cell r="J7">
            <v>0.9498807736465601</v>
          </cell>
        </row>
        <row r="8">
          <cell r="C8">
            <v>195942</v>
          </cell>
          <cell r="D8">
            <v>125151</v>
          </cell>
          <cell r="F8">
            <v>0</v>
          </cell>
          <cell r="J8">
            <v>0.6387145175613191</v>
          </cell>
        </row>
        <row r="9">
          <cell r="C9">
            <v>104735</v>
          </cell>
          <cell r="D9">
            <v>70888</v>
          </cell>
          <cell r="F9">
            <v>0</v>
          </cell>
          <cell r="J9">
            <v>0.6768320045829952</v>
          </cell>
        </row>
        <row r="10">
          <cell r="C10">
            <v>188446</v>
          </cell>
          <cell r="D10">
            <v>101377</v>
          </cell>
          <cell r="F10">
            <v>0</v>
          </cell>
          <cell r="J10">
            <v>0.5379631300213323</v>
          </cell>
        </row>
        <row r="11">
          <cell r="C11">
            <v>99849</v>
          </cell>
          <cell r="D11">
            <v>29762</v>
          </cell>
          <cell r="F11">
            <v>0</v>
          </cell>
          <cell r="J11">
            <v>0.2980700858296027</v>
          </cell>
        </row>
        <row r="12">
          <cell r="C12">
            <v>59125</v>
          </cell>
          <cell r="D12">
            <v>32727</v>
          </cell>
          <cell r="F12">
            <v>0</v>
          </cell>
          <cell r="J12">
            <v>0.5535221987315011</v>
          </cell>
        </row>
        <row r="13">
          <cell r="C13">
            <v>53148</v>
          </cell>
          <cell r="D13">
            <v>40185</v>
          </cell>
          <cell r="F13">
            <v>0</v>
          </cell>
          <cell r="J13">
            <v>0.7560961842402348</v>
          </cell>
        </row>
        <row r="14">
          <cell r="C14">
            <v>95816</v>
          </cell>
          <cell r="D14">
            <v>41186</v>
          </cell>
          <cell r="F14">
            <v>0</v>
          </cell>
          <cell r="J14">
            <v>0.42984470234616345</v>
          </cell>
        </row>
        <row r="15">
          <cell r="C15">
            <v>63888</v>
          </cell>
          <cell r="D15">
            <v>63888</v>
          </cell>
          <cell r="F15">
            <v>0</v>
          </cell>
          <cell r="J15">
            <v>1</v>
          </cell>
        </row>
        <row r="16">
          <cell r="C16">
            <v>67699</v>
          </cell>
          <cell r="D16">
            <v>23637</v>
          </cell>
          <cell r="F16">
            <v>0</v>
          </cell>
          <cell r="J16">
            <v>0.3491484364613953</v>
          </cell>
        </row>
        <row r="17">
          <cell r="C17">
            <v>69540</v>
          </cell>
          <cell r="D17">
            <v>20159</v>
          </cell>
          <cell r="F17">
            <v>0</v>
          </cell>
          <cell r="J17">
            <v>0.2898907103825137</v>
          </cell>
        </row>
        <row r="18">
          <cell r="C18">
            <v>73578</v>
          </cell>
          <cell r="D18">
            <v>13433</v>
          </cell>
          <cell r="F18">
            <v>0</v>
          </cell>
          <cell r="J18">
            <v>0.18256815896055886</v>
          </cell>
        </row>
        <row r="19">
          <cell r="C19">
            <v>58501</v>
          </cell>
          <cell r="D19">
            <v>7420</v>
          </cell>
          <cell r="F19">
            <v>0</v>
          </cell>
          <cell r="J19">
            <v>0.1268354387104494</v>
          </cell>
        </row>
        <row r="20">
          <cell r="C20">
            <v>33196</v>
          </cell>
          <cell r="D20">
            <v>7896</v>
          </cell>
          <cell r="F20">
            <v>0</v>
          </cell>
          <cell r="J20">
            <v>0.23785998313049764</v>
          </cell>
        </row>
        <row r="21">
          <cell r="C21">
            <v>124135</v>
          </cell>
          <cell r="D21">
            <v>25558</v>
          </cell>
          <cell r="F21">
            <v>0</v>
          </cell>
          <cell r="J21">
            <v>0.20588875015104524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" sqref="E3:G3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30</v>
      </c>
      <c r="F3" s="8"/>
      <c r="G3" s="8"/>
      <c r="L3" s="10"/>
    </row>
    <row r="4" spans="1:12" s="9" customFormat="1" ht="17.25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6</v>
      </c>
      <c r="D5" s="16"/>
      <c r="E5" s="16"/>
      <c r="F5" s="17" t="s">
        <v>7</v>
      </c>
      <c r="G5" s="18"/>
    </row>
    <row r="6" spans="1:7" s="23" customFormat="1" ht="37.5" customHeight="1">
      <c r="A6" s="11"/>
      <c r="B6" s="19"/>
      <c r="C6" s="20" t="s">
        <v>8</v>
      </c>
      <c r="D6" s="20" t="s">
        <v>9</v>
      </c>
      <c r="E6" s="21" t="s">
        <v>10</v>
      </c>
      <c r="F6" s="20" t="s">
        <v>11</v>
      </c>
      <c r="G6" s="22" t="s">
        <v>12</v>
      </c>
    </row>
    <row r="7" spans="1:7" s="26" customFormat="1" ht="21.75" customHeight="1">
      <c r="A7" s="24">
        <v>1</v>
      </c>
      <c r="B7" s="24" t="s">
        <v>13</v>
      </c>
      <c r="C7" s="25">
        <f>SUM(C8:C23)</f>
        <v>3891575</v>
      </c>
      <c r="D7" s="25">
        <f>SUM(D8:D23)</f>
        <v>1044969</v>
      </c>
      <c r="E7" s="21">
        <f>'[1]孙中山币'!J4</f>
        <v>0.26852084310337077</v>
      </c>
      <c r="F7" s="25">
        <f>SUM(F8:F23)</f>
        <v>0</v>
      </c>
      <c r="G7" s="21">
        <f aca="true" t="shared" si="0" ref="G7:G23">F7/D7</f>
        <v>0</v>
      </c>
    </row>
    <row r="8" spans="1:7" s="31" customFormat="1" ht="21.75" customHeight="1">
      <c r="A8" s="27">
        <v>2</v>
      </c>
      <c r="B8" s="28" t="s">
        <v>14</v>
      </c>
      <c r="C8" s="29">
        <f>'[1]孙中山币'!C6</f>
        <v>2581331</v>
      </c>
      <c r="D8" s="30">
        <f>'[1]孙中山币'!D6</f>
        <v>420191</v>
      </c>
      <c r="E8" s="21">
        <f>'[1]孙中山币'!J6</f>
        <v>0.16278075148053464</v>
      </c>
      <c r="F8" s="30">
        <f>'[1]孙中山币'!F6</f>
        <v>0</v>
      </c>
      <c r="G8" s="21">
        <f t="shared" si="0"/>
        <v>0</v>
      </c>
    </row>
    <row r="9" spans="1:7" s="26" customFormat="1" ht="21.75" customHeight="1">
      <c r="A9" s="27">
        <v>3</v>
      </c>
      <c r="B9" s="28" t="s">
        <v>15</v>
      </c>
      <c r="C9" s="29">
        <f>'[1]孙中山币'!C7</f>
        <v>22646</v>
      </c>
      <c r="D9" s="30">
        <f>'[1]孙中山币'!D7</f>
        <v>21511</v>
      </c>
      <c r="E9" s="21">
        <f>'[1]孙中山币'!J7</f>
        <v>0.9498807736465601</v>
      </c>
      <c r="F9" s="30">
        <f>'[1]孙中山币'!F7</f>
        <v>0</v>
      </c>
      <c r="G9" s="21">
        <f t="shared" si="0"/>
        <v>0</v>
      </c>
    </row>
    <row r="10" spans="1:7" s="31" customFormat="1" ht="21.75" customHeight="1">
      <c r="A10" s="27">
        <v>4</v>
      </c>
      <c r="B10" s="28" t="s">
        <v>16</v>
      </c>
      <c r="C10" s="29">
        <f>'[1]孙中山币'!C8</f>
        <v>195942</v>
      </c>
      <c r="D10" s="30">
        <f>'[1]孙中山币'!D8</f>
        <v>125151</v>
      </c>
      <c r="E10" s="21">
        <f>'[1]孙中山币'!J8</f>
        <v>0.6387145175613191</v>
      </c>
      <c r="F10" s="30">
        <f>'[1]孙中山币'!F8</f>
        <v>0</v>
      </c>
      <c r="G10" s="21">
        <f t="shared" si="0"/>
        <v>0</v>
      </c>
    </row>
    <row r="11" spans="1:7" s="26" customFormat="1" ht="21.75" customHeight="1">
      <c r="A11" s="27">
        <v>5</v>
      </c>
      <c r="B11" s="28" t="s">
        <v>17</v>
      </c>
      <c r="C11" s="29">
        <f>'[1]孙中山币'!C9</f>
        <v>104735</v>
      </c>
      <c r="D11" s="30">
        <f>'[1]孙中山币'!D9</f>
        <v>70888</v>
      </c>
      <c r="E11" s="21">
        <f>'[1]孙中山币'!J9</f>
        <v>0.6768320045829952</v>
      </c>
      <c r="F11" s="30">
        <f>'[1]孙中山币'!F9</f>
        <v>0</v>
      </c>
      <c r="G11" s="21">
        <f t="shared" si="0"/>
        <v>0</v>
      </c>
    </row>
    <row r="12" spans="1:7" s="26" customFormat="1" ht="21.75" customHeight="1">
      <c r="A12" s="27">
        <v>6</v>
      </c>
      <c r="B12" s="28" t="s">
        <v>18</v>
      </c>
      <c r="C12" s="29">
        <f>'[1]孙中山币'!C10</f>
        <v>188446</v>
      </c>
      <c r="D12" s="30">
        <f>'[1]孙中山币'!D10</f>
        <v>101377</v>
      </c>
      <c r="E12" s="21">
        <f>'[1]孙中山币'!J10</f>
        <v>0.5379631300213323</v>
      </c>
      <c r="F12" s="30">
        <f>'[1]孙中山币'!F10</f>
        <v>0</v>
      </c>
      <c r="G12" s="21">
        <f t="shared" si="0"/>
        <v>0</v>
      </c>
    </row>
    <row r="13" spans="1:7" s="31" customFormat="1" ht="21.75" customHeight="1">
      <c r="A13" s="27">
        <v>7</v>
      </c>
      <c r="B13" s="28" t="s">
        <v>19</v>
      </c>
      <c r="C13" s="29">
        <f>'[1]孙中山币'!C11</f>
        <v>99849</v>
      </c>
      <c r="D13" s="30">
        <f>'[1]孙中山币'!D11</f>
        <v>29762</v>
      </c>
      <c r="E13" s="21">
        <f>'[1]孙中山币'!J11</f>
        <v>0.2980700858296027</v>
      </c>
      <c r="F13" s="30">
        <f>'[1]孙中山币'!F11</f>
        <v>0</v>
      </c>
      <c r="G13" s="21">
        <f t="shared" si="0"/>
        <v>0</v>
      </c>
    </row>
    <row r="14" spans="1:7" s="31" customFormat="1" ht="21.75" customHeight="1">
      <c r="A14" s="27">
        <v>8</v>
      </c>
      <c r="B14" s="28" t="s">
        <v>20</v>
      </c>
      <c r="C14" s="29">
        <f>'[1]孙中山币'!C12</f>
        <v>59125</v>
      </c>
      <c r="D14" s="30">
        <f>'[1]孙中山币'!D12</f>
        <v>32727</v>
      </c>
      <c r="E14" s="21">
        <f>'[1]孙中山币'!J12</f>
        <v>0.5535221987315011</v>
      </c>
      <c r="F14" s="30">
        <f>'[1]孙中山币'!F12</f>
        <v>0</v>
      </c>
      <c r="G14" s="21">
        <f t="shared" si="0"/>
        <v>0</v>
      </c>
    </row>
    <row r="15" spans="1:7" s="26" customFormat="1" ht="21.75" customHeight="1">
      <c r="A15" s="27">
        <v>9</v>
      </c>
      <c r="B15" s="28" t="s">
        <v>21</v>
      </c>
      <c r="C15" s="29">
        <f>'[1]孙中山币'!C13</f>
        <v>53148</v>
      </c>
      <c r="D15" s="30">
        <f>'[1]孙中山币'!D13</f>
        <v>40185</v>
      </c>
      <c r="E15" s="21">
        <f>'[1]孙中山币'!J13</f>
        <v>0.7560961842402348</v>
      </c>
      <c r="F15" s="30">
        <f>'[1]孙中山币'!F13</f>
        <v>0</v>
      </c>
      <c r="G15" s="21">
        <f t="shared" si="0"/>
        <v>0</v>
      </c>
    </row>
    <row r="16" spans="1:7" s="26" customFormat="1" ht="21.75" customHeight="1">
      <c r="A16" s="27">
        <v>10</v>
      </c>
      <c r="B16" s="28" t="s">
        <v>22</v>
      </c>
      <c r="C16" s="29">
        <f>'[1]孙中山币'!C14</f>
        <v>95816</v>
      </c>
      <c r="D16" s="30">
        <f>'[1]孙中山币'!D14</f>
        <v>41186</v>
      </c>
      <c r="E16" s="21">
        <f>'[1]孙中山币'!J14</f>
        <v>0.42984470234616345</v>
      </c>
      <c r="F16" s="30">
        <f>'[1]孙中山币'!F14</f>
        <v>0</v>
      </c>
      <c r="G16" s="21">
        <f t="shared" si="0"/>
        <v>0</v>
      </c>
    </row>
    <row r="17" spans="1:7" s="26" customFormat="1" ht="21.75" customHeight="1">
      <c r="A17" s="27">
        <v>11</v>
      </c>
      <c r="B17" s="28" t="s">
        <v>23</v>
      </c>
      <c r="C17" s="29">
        <f>'[1]孙中山币'!C15</f>
        <v>63888</v>
      </c>
      <c r="D17" s="30">
        <f>'[1]孙中山币'!D15</f>
        <v>63888</v>
      </c>
      <c r="E17" s="21">
        <f>'[1]孙中山币'!J15</f>
        <v>1</v>
      </c>
      <c r="F17" s="30">
        <f>'[1]孙中山币'!F15</f>
        <v>0</v>
      </c>
      <c r="G17" s="21">
        <f t="shared" si="0"/>
        <v>0</v>
      </c>
    </row>
    <row r="18" spans="1:7" s="26" customFormat="1" ht="21.75" customHeight="1">
      <c r="A18" s="27">
        <v>12</v>
      </c>
      <c r="B18" s="28" t="s">
        <v>24</v>
      </c>
      <c r="C18" s="29">
        <f>'[1]孙中山币'!C16</f>
        <v>67699</v>
      </c>
      <c r="D18" s="30">
        <f>'[1]孙中山币'!D16</f>
        <v>23637</v>
      </c>
      <c r="E18" s="21">
        <f>'[1]孙中山币'!J16</f>
        <v>0.3491484364613953</v>
      </c>
      <c r="F18" s="30">
        <f>'[1]孙中山币'!F16</f>
        <v>0</v>
      </c>
      <c r="G18" s="21">
        <f t="shared" si="0"/>
        <v>0</v>
      </c>
    </row>
    <row r="19" spans="1:7" s="31" customFormat="1" ht="21.75" customHeight="1">
      <c r="A19" s="27">
        <v>13</v>
      </c>
      <c r="B19" s="28" t="s">
        <v>25</v>
      </c>
      <c r="C19" s="29">
        <f>'[1]孙中山币'!C17</f>
        <v>69540</v>
      </c>
      <c r="D19" s="30">
        <f>'[1]孙中山币'!D17</f>
        <v>20159</v>
      </c>
      <c r="E19" s="21">
        <f>'[1]孙中山币'!J17</f>
        <v>0.2898907103825137</v>
      </c>
      <c r="F19" s="30">
        <f>'[1]孙中山币'!F17</f>
        <v>0</v>
      </c>
      <c r="G19" s="21">
        <f t="shared" si="0"/>
        <v>0</v>
      </c>
    </row>
    <row r="20" spans="1:7" s="26" customFormat="1" ht="21.75" customHeight="1">
      <c r="A20" s="27">
        <v>14</v>
      </c>
      <c r="B20" s="28" t="s">
        <v>26</v>
      </c>
      <c r="C20" s="29">
        <f>'[1]孙中山币'!C18</f>
        <v>73578</v>
      </c>
      <c r="D20" s="30">
        <f>'[1]孙中山币'!D18</f>
        <v>13433</v>
      </c>
      <c r="E20" s="21">
        <f>'[1]孙中山币'!J18</f>
        <v>0.18256815896055886</v>
      </c>
      <c r="F20" s="30">
        <f>'[1]孙中山币'!F18</f>
        <v>0</v>
      </c>
      <c r="G20" s="21">
        <f t="shared" si="0"/>
        <v>0</v>
      </c>
    </row>
    <row r="21" spans="1:7" s="26" customFormat="1" ht="21.75" customHeight="1">
      <c r="A21" s="27">
        <v>15</v>
      </c>
      <c r="B21" s="28" t="s">
        <v>27</v>
      </c>
      <c r="C21" s="29">
        <f>'[1]孙中山币'!C19</f>
        <v>58501</v>
      </c>
      <c r="D21" s="30">
        <f>'[1]孙中山币'!D19</f>
        <v>7420</v>
      </c>
      <c r="E21" s="21">
        <f>'[1]孙中山币'!J19</f>
        <v>0.1268354387104494</v>
      </c>
      <c r="F21" s="30">
        <f>'[1]孙中山币'!F19</f>
        <v>0</v>
      </c>
      <c r="G21" s="21">
        <f t="shared" si="0"/>
        <v>0</v>
      </c>
    </row>
    <row r="22" spans="1:7" s="26" customFormat="1" ht="21.75" customHeight="1">
      <c r="A22" s="27">
        <v>16</v>
      </c>
      <c r="B22" s="28" t="s">
        <v>28</v>
      </c>
      <c r="C22" s="29">
        <f>'[1]孙中山币'!C20</f>
        <v>33196</v>
      </c>
      <c r="D22" s="30">
        <f>'[1]孙中山币'!D20</f>
        <v>7896</v>
      </c>
      <c r="E22" s="21">
        <f>'[1]孙中山币'!J20</f>
        <v>0.23785998313049764</v>
      </c>
      <c r="F22" s="30">
        <f>'[1]孙中山币'!F20</f>
        <v>0</v>
      </c>
      <c r="G22" s="21">
        <f t="shared" si="0"/>
        <v>0</v>
      </c>
    </row>
    <row r="23" spans="1:7" s="26" customFormat="1" ht="21.75" customHeight="1">
      <c r="A23" s="27">
        <v>17</v>
      </c>
      <c r="B23" s="28" t="s">
        <v>29</v>
      </c>
      <c r="C23" s="29">
        <f>'[1]孙中山币'!C21</f>
        <v>124135</v>
      </c>
      <c r="D23" s="30">
        <f>'[1]孙中山币'!D21</f>
        <v>25558</v>
      </c>
      <c r="E23" s="21">
        <f>'[1]孙中山币'!J21</f>
        <v>0.20588875015104524</v>
      </c>
      <c r="F23" s="30">
        <f>'[1]孙中山币'!F21</f>
        <v>0</v>
      </c>
      <c r="G23" s="21">
        <f t="shared" si="0"/>
        <v>0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2017-02-20T09:14:19Z</dcterms:created>
  <dcterms:modified xsi:type="dcterms:W3CDTF">2017-02-20T09:18:05Z</dcterms:modified>
  <cp:category/>
  <cp:version/>
  <cp:contentType/>
  <cp:contentStatus/>
</cp:coreProperties>
</file>