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<sst xmlns="http://schemas.openxmlformats.org/spreadsheetml/2006/main" count="31" uniqueCount="31">
  <si>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</si>
  <si>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</si>
  <si>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</si>
  <si>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</si>
  <si>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</si>
  <si>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</si>
  <si>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</si>
  <si>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</si>
  <si>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</si>
  <si>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</si>
  <si>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</si>
  <si>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</si>
  <si>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</si>
  <si>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</si>
  <si>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</si>
  <si>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</si>
  <si>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</si>
  <si>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</si>
  <si>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</si>
  <si>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</si>
  <si>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</si>
  <si>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</si>
  <si>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</si>
  <si>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</si>
  <si>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</si>
  <si>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</si>
  <si>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</si>
  <si>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</si>
  <si>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</si>
  <si>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</si>
  <si>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填报时间：2017年1月20日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</si>
</sst>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2450677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161485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262351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226620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268555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116011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129670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99153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149616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158384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117027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80375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76328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133232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44594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113925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7" sqref="H7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5</v>
      </c>
      <c r="B4" s="29" t="s">
        <v>6</v>
      </c>
      <c r="C4" s="32" t="s">
        <v>7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8</v>
      </c>
      <c r="D5" s="34"/>
      <c r="E5" s="34"/>
      <c r="F5" s="35" t="s">
        <v>9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f>SUM(C8:C23)</f>
        <v>9000000</v>
      </c>
      <c r="D7" s="13">
        <f>SUM(D8:D23)</f>
        <v>7176038</v>
      </c>
      <c r="E7" s="9">
        <f>'[1]孙中山币'!J4</f>
        <v>0.7973375555555555</v>
      </c>
      <c r="F7" s="13">
        <f>SUM(F8:F23)</f>
        <v>4588003</v>
      </c>
      <c r="G7" s="9">
        <f aca="true" t="shared" si="0" ref="G7:G23">F7/D7</f>
        <v>0.6393504326482106</v>
      </c>
    </row>
    <row r="8" spans="1:7" s="19" customFormat="1" ht="21.75" customHeight="1">
      <c r="A8" s="15">
        <v>2</v>
      </c>
      <c r="B8" s="16" t="s">
        <v>14</v>
      </c>
      <c r="C8" s="17">
        <f>'[1]孙中山币'!C6</f>
        <v>5380000</v>
      </c>
      <c r="D8" s="18">
        <f>'[1]孙中山币'!D6</f>
        <v>3897947</v>
      </c>
      <c r="E8" s="9">
        <f>'[1]孙中山币'!J6</f>
        <v>0.7245254646840149</v>
      </c>
      <c r="F8" s="18">
        <f>'[1]孙中山币'!F6</f>
        <v>2450677</v>
      </c>
      <c r="G8" s="9">
        <f t="shared" si="0"/>
        <v>0.6287096771710852</v>
      </c>
    </row>
    <row r="9" spans="1:7" s="14" customFormat="1" ht="21.75" customHeight="1">
      <c r="A9" s="15">
        <v>3</v>
      </c>
      <c r="B9" s="16" t="s">
        <v>15</v>
      </c>
      <c r="C9" s="17">
        <f>'[1]孙中山币'!C7</f>
        <v>260000</v>
      </c>
      <c r="D9" s="18">
        <f>'[1]孙中山币'!D7</f>
        <v>254512</v>
      </c>
      <c r="E9" s="9">
        <f>'[1]孙中山币'!J7</f>
        <v>0.9788923076923077</v>
      </c>
      <c r="F9" s="18">
        <f>'[1]孙中山币'!F7</f>
        <v>161485</v>
      </c>
      <c r="G9" s="9">
        <f t="shared" si="0"/>
        <v>0.634488747092475</v>
      </c>
    </row>
    <row r="10" spans="1:7" s="19" customFormat="1" ht="21.75" customHeight="1">
      <c r="A10" s="15">
        <v>4</v>
      </c>
      <c r="B10" s="16" t="s">
        <v>16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262351</v>
      </c>
      <c r="G10" s="9">
        <f t="shared" si="0"/>
        <v>0.7287527777777778</v>
      </c>
    </row>
    <row r="11" spans="1:7" s="14" customFormat="1" ht="21.75" customHeight="1">
      <c r="A11" s="15">
        <v>5</v>
      </c>
      <c r="B11" s="16" t="s">
        <v>17</v>
      </c>
      <c r="C11" s="17">
        <f>'[1]孙中山币'!C9</f>
        <v>360000</v>
      </c>
      <c r="D11" s="18">
        <f>'[1]孙中山币'!D9</f>
        <v>359775</v>
      </c>
      <c r="E11" s="9">
        <f>'[1]孙中山币'!J9</f>
        <v>0.999375</v>
      </c>
      <c r="F11" s="18">
        <f>'[1]孙中山币'!F9</f>
        <v>226620</v>
      </c>
      <c r="G11" s="9">
        <f t="shared" si="0"/>
        <v>0.6298936835522201</v>
      </c>
    </row>
    <row r="12" spans="1:7" s="14" customFormat="1" ht="21.75" customHeight="1">
      <c r="A12" s="15">
        <v>6</v>
      </c>
      <c r="B12" s="16" t="s">
        <v>18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268555</v>
      </c>
      <c r="G12" s="9">
        <f t="shared" si="0"/>
        <v>0.7459861111111111</v>
      </c>
    </row>
    <row r="13" spans="1:7" s="19" customFormat="1" ht="21.75" customHeight="1">
      <c r="A13" s="15">
        <v>7</v>
      </c>
      <c r="B13" s="16" t="s">
        <v>19</v>
      </c>
      <c r="C13" s="17">
        <f>'[1]孙中山币'!C11</f>
        <v>360000</v>
      </c>
      <c r="D13" s="18">
        <f>'[1]孙中山币'!D11</f>
        <v>212735</v>
      </c>
      <c r="E13" s="9">
        <f>'[1]孙中山币'!J11</f>
        <v>0.5909305555555555</v>
      </c>
      <c r="F13" s="18">
        <f>'[1]孙中山币'!F11</f>
        <v>116011</v>
      </c>
      <c r="G13" s="9">
        <f t="shared" si="0"/>
        <v>0.5453310456671445</v>
      </c>
    </row>
    <row r="14" spans="1:7" s="19" customFormat="1" ht="21.75" customHeight="1">
      <c r="A14" s="15">
        <v>8</v>
      </c>
      <c r="B14" s="16" t="s">
        <v>20</v>
      </c>
      <c r="C14" s="17">
        <f>'[1]孙中山币'!C12</f>
        <v>200000</v>
      </c>
      <c r="D14" s="18">
        <f>'[1]孙中山币'!D12</f>
        <v>192878</v>
      </c>
      <c r="E14" s="9">
        <f>'[1]孙中山币'!J12</f>
        <v>0.96439</v>
      </c>
      <c r="F14" s="18">
        <f>'[1]孙中山币'!F12</f>
        <v>129670</v>
      </c>
      <c r="G14" s="9">
        <f t="shared" si="0"/>
        <v>0.6722902560167567</v>
      </c>
    </row>
    <row r="15" spans="1:7" s="14" customFormat="1" ht="21.75" customHeight="1">
      <c r="A15" s="15">
        <v>9</v>
      </c>
      <c r="B15" s="16" t="s">
        <v>21</v>
      </c>
      <c r="C15" s="17">
        <f>'[1]孙中山币'!C13</f>
        <v>160000</v>
      </c>
      <c r="D15" s="18">
        <f>'[1]孙中山币'!D13</f>
        <v>160000</v>
      </c>
      <c r="E15" s="9">
        <f>'[1]孙中山币'!J13</f>
        <v>1</v>
      </c>
      <c r="F15" s="18">
        <f>'[1]孙中山币'!F13</f>
        <v>99153</v>
      </c>
      <c r="G15" s="9">
        <f t="shared" si="0"/>
        <v>0.61970625</v>
      </c>
    </row>
    <row r="16" spans="1:7" s="14" customFormat="1" ht="21.75" customHeight="1">
      <c r="A16" s="15">
        <v>10</v>
      </c>
      <c r="B16" s="16" t="s">
        <v>22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149616</v>
      </c>
      <c r="G16" s="9">
        <f t="shared" si="0"/>
        <v>0.5754461538461538</v>
      </c>
    </row>
    <row r="17" spans="1:7" s="14" customFormat="1" ht="21.75" customHeight="1">
      <c r="A17" s="15">
        <v>11</v>
      </c>
      <c r="B17" s="16" t="s">
        <v>23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158384</v>
      </c>
      <c r="G17" s="9">
        <f t="shared" si="0"/>
        <v>0.6599333333333334</v>
      </c>
    </row>
    <row r="18" spans="1:7" s="14" customFormat="1" ht="21.75" customHeight="1">
      <c r="A18" s="15">
        <v>12</v>
      </c>
      <c r="B18" s="16" t="s">
        <v>24</v>
      </c>
      <c r="C18" s="17">
        <f>'[1]孙中山币'!C16</f>
        <v>200000</v>
      </c>
      <c r="D18" s="18">
        <f>'[1]孙中山币'!D16</f>
        <v>184650</v>
      </c>
      <c r="E18" s="9">
        <f>'[1]孙中山币'!J16</f>
        <v>0.92325</v>
      </c>
      <c r="F18" s="18">
        <f>'[1]孙中山币'!F16</f>
        <v>117027</v>
      </c>
      <c r="G18" s="9">
        <f t="shared" si="0"/>
        <v>0.6337774167343623</v>
      </c>
    </row>
    <row r="19" spans="1:7" s="19" customFormat="1" ht="21.75" customHeight="1">
      <c r="A19" s="15">
        <v>13</v>
      </c>
      <c r="B19" s="16" t="s">
        <v>25</v>
      </c>
      <c r="C19" s="17">
        <f>'[1]孙中山币'!C17</f>
        <v>160000</v>
      </c>
      <c r="D19" s="18">
        <f>'[1]孙中山币'!D17</f>
        <v>126257</v>
      </c>
      <c r="E19" s="9">
        <f>'[1]孙中山币'!J17</f>
        <v>0.78910625</v>
      </c>
      <c r="F19" s="18">
        <f>'[1]孙中山币'!F17</f>
        <v>80375</v>
      </c>
      <c r="G19" s="9">
        <f t="shared" si="0"/>
        <v>0.6365983668232257</v>
      </c>
    </row>
    <row r="20" spans="1:7" s="14" customFormat="1" ht="21.75" customHeight="1">
      <c r="A20" s="15">
        <v>14</v>
      </c>
      <c r="B20" s="16" t="s">
        <v>26</v>
      </c>
      <c r="C20" s="17">
        <f>'[1]孙中山币'!C18</f>
        <v>160000</v>
      </c>
      <c r="D20" s="18">
        <f>'[1]孙中山币'!D18</f>
        <v>129500</v>
      </c>
      <c r="E20" s="9">
        <f>'[1]孙中山币'!J18</f>
        <v>0.809375</v>
      </c>
      <c r="F20" s="18">
        <f>'[1]孙中山币'!F18</f>
        <v>76328</v>
      </c>
      <c r="G20" s="9">
        <f t="shared" si="0"/>
        <v>0.5894054054054054</v>
      </c>
    </row>
    <row r="21" spans="1:7" s="14" customFormat="1" ht="21.75" customHeight="1">
      <c r="A21" s="15">
        <v>15</v>
      </c>
      <c r="B21" s="16" t="s">
        <v>27</v>
      </c>
      <c r="C21" s="17">
        <f>'[1]孙中山币'!C19</f>
        <v>200000</v>
      </c>
      <c r="D21" s="18">
        <f>'[1]孙中山币'!D19</f>
        <v>182268</v>
      </c>
      <c r="E21" s="9">
        <f>'[1]孙中山币'!J19</f>
        <v>0.91134</v>
      </c>
      <c r="F21" s="18">
        <f>'[1]孙中山币'!F19</f>
        <v>133232</v>
      </c>
      <c r="G21" s="9">
        <f t="shared" si="0"/>
        <v>0.7309675861917616</v>
      </c>
    </row>
    <row r="22" spans="1:7" s="14" customFormat="1" ht="21.75" customHeight="1">
      <c r="A22" s="15">
        <v>16</v>
      </c>
      <c r="B22" s="16" t="s">
        <v>28</v>
      </c>
      <c r="C22" s="17">
        <f>'[1]孙中山币'!C20</f>
        <v>80000</v>
      </c>
      <c r="D22" s="18">
        <f>'[1]孙中山币'!D20</f>
        <v>68920</v>
      </c>
      <c r="E22" s="9">
        <f>'[1]孙中山币'!J20</f>
        <v>0.8615</v>
      </c>
      <c r="F22" s="18">
        <f>'[1]孙中山币'!F20</f>
        <v>44594</v>
      </c>
      <c r="G22" s="9">
        <f t="shared" si="0"/>
        <v>0.6470400464306443</v>
      </c>
    </row>
    <row r="23" spans="1:7" s="14" customFormat="1" ht="21.75" customHeight="1">
      <c r="A23" s="15">
        <v>17</v>
      </c>
      <c r="B23" s="16" t="s">
        <v>29</v>
      </c>
      <c r="C23" s="17">
        <f>'[1]孙中山币'!C21</f>
        <v>260000</v>
      </c>
      <c r="D23" s="18">
        <f>'[1]孙中山币'!D21</f>
        <v>186596</v>
      </c>
      <c r="E23" s="9">
        <f>'[1]孙中山币'!J21</f>
        <v>0.7176769230769231</v>
      </c>
      <c r="F23" s="18">
        <f>'[1]孙中山币'!F21</f>
        <v>113925</v>
      </c>
      <c r="G23" s="9">
        <f t="shared" si="0"/>
        <v>0.6105436343758709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2017-01-20T09:22:37Z</dcterms:modified>
  <cp:category/>
  <cp:version/>
  <cp:contentType/>
  <cp:contentStatus/>
</cp:coreProperties>
</file>